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DMINISTRATIVO\2023\ENTREGABLES\"/>
    </mc:Choice>
  </mc:AlternateContent>
  <bookViews>
    <workbookView xWindow="0" yWindow="0" windowWidth="16815" windowHeight="7755" activeTab="2"/>
  </bookViews>
  <sheets>
    <sheet name="IVM" sheetId="2" r:id="rId1"/>
    <sheet name="IMC 21-24" sheetId="3" r:id="rId2"/>
    <sheet name="IMC 23" sheetId="4" r:id="rId3"/>
  </sheets>
  <definedNames>
    <definedName name="_xlnm.Print_Area" localSheetId="2">'IMC 23'!$A$1:$J$24</definedName>
  </definedNames>
  <calcPr calcId="162913"/>
</workbook>
</file>

<file path=xl/calcChain.xml><?xml version="1.0" encoding="utf-8"?>
<calcChain xmlns="http://schemas.openxmlformats.org/spreadsheetml/2006/main">
  <c r="J19" i="4" l="1"/>
  <c r="F29" i="2" l="1"/>
  <c r="G29" i="2" s="1"/>
  <c r="F28" i="2"/>
  <c r="G28" i="2" s="1"/>
  <c r="F27" i="2"/>
  <c r="G32" i="2" l="1"/>
  <c r="G31" i="2"/>
  <c r="G30" i="2"/>
  <c r="G27" i="2"/>
</calcChain>
</file>

<file path=xl/sharedStrings.xml><?xml version="1.0" encoding="utf-8"?>
<sst xmlns="http://schemas.openxmlformats.org/spreadsheetml/2006/main" count="507" uniqueCount="195">
  <si>
    <t>NIVEL</t>
  </si>
  <si>
    <t xml:space="preserve">FIN,PROPOSITO, COMPONENTE O ACTIVIDAD  </t>
  </si>
  <si>
    <t>UNIDAD</t>
  </si>
  <si>
    <t>DE MEDIDA</t>
  </si>
  <si>
    <t>CANTIDAD</t>
  </si>
  <si>
    <t>TIPO</t>
  </si>
  <si>
    <t>Unidad Responsable</t>
  </si>
  <si>
    <t>Unidad Ejecutora</t>
  </si>
  <si>
    <t>FIN</t>
  </si>
  <si>
    <t>BENEFICIARIOS/DESTINATARIOS 2020</t>
  </si>
  <si>
    <t>Personas</t>
  </si>
  <si>
    <t>PROPÓSITO</t>
  </si>
  <si>
    <t xml:space="preserve">  (DESCRIPCIÓN U OBJETIVO)</t>
  </si>
  <si>
    <t>Programa</t>
  </si>
  <si>
    <t>Propósito</t>
  </si>
  <si>
    <t>Proyecto (Componente)</t>
  </si>
  <si>
    <t>COMPONENTE</t>
  </si>
  <si>
    <t>META PROGRAMADA 2020</t>
  </si>
  <si>
    <t>Recursos a presupuestar para el 2020</t>
  </si>
  <si>
    <t>01 Organismos descentralizados</t>
  </si>
  <si>
    <t>02 Instituto Villalvarense de la Mujer</t>
  </si>
  <si>
    <t>01 Prevención y erradicación de la violencia de género</t>
  </si>
  <si>
    <t>2 Organismos descentralizados</t>
  </si>
  <si>
    <t>3 Organismos descentralizados</t>
  </si>
  <si>
    <t>4 Organismos descentralizados</t>
  </si>
  <si>
    <t>ACTIVIDADES</t>
  </si>
  <si>
    <t>Contribuir a la erradicación de la violencia contra las mujeres, mediante la disminución de la violencia de género en el municipio.</t>
  </si>
  <si>
    <t xml:space="preserve">Las Villalvarenses gozan de un entorno libre de violencia de género, donde existen oportunidades para el desarrollo integral de la mujer. </t>
  </si>
  <si>
    <t xml:space="preserve">Acciones para reducir la violencia de género implementadas. </t>
  </si>
  <si>
    <t>Capacitar a los servidores públicos municipales en materia de perspectiva de género.</t>
  </si>
  <si>
    <t>Capacitar a la población en materia de prevención de violencia de género.</t>
  </si>
  <si>
    <t>Campañas de difusión de materia de prevención de violencia de género.</t>
  </si>
  <si>
    <t>Orientar a mujeres con problemas de violencia sobre las opciones para resguardar su integridad física.</t>
  </si>
  <si>
    <t>Atender a mujeres que soliciten asesoría jurídica y psicológica.</t>
  </si>
  <si>
    <t>Orientar en salud sexual y reproductiva a la población del municipio.</t>
  </si>
  <si>
    <t>Capacitación de mujeres en materia de empoderamiento económico.</t>
  </si>
  <si>
    <t>Acompañamiento a la consolidación de un negocio propio con el fin de empoderarse económicamente.</t>
  </si>
  <si>
    <t>Número de denuncias.</t>
  </si>
  <si>
    <t>Número de personas atendidas.</t>
  </si>
  <si>
    <t>Número de personas beneficiadas.</t>
  </si>
  <si>
    <t>Número de servidores públicos.</t>
  </si>
  <si>
    <t>Número de personas capacitadas.</t>
  </si>
  <si>
    <t>Número de personas que visualizan las campañas de difusión.</t>
  </si>
  <si>
    <t>Número de mujeres atendidas.</t>
  </si>
  <si>
    <t>Número de personas que recibieron orientación.</t>
  </si>
  <si>
    <t>Número de mujeres empoderadas.</t>
  </si>
  <si>
    <t>Número de mujeres capacitadas.</t>
  </si>
  <si>
    <t>Número de mujeres que consolidaron un negocio propio.</t>
  </si>
  <si>
    <t>Atención y seguimiento al 100% de las personas que soliciten servicios del IVM.</t>
  </si>
  <si>
    <t xml:space="preserve">Atender al 100% de las mujeres que soliciten atención al IVM y dar seguimiento. </t>
  </si>
  <si>
    <t>Atender al 100% de mujeres que soliciten atención con problemas de violencia.</t>
  </si>
  <si>
    <t>Atender al 100% de mujeres que soliciten asesoría jurídica y psicológica al IVM.</t>
  </si>
  <si>
    <t>Atender al 100% de las personas que soliciten orientación en materia de salud sexual y reproductiva al IVM.</t>
  </si>
  <si>
    <t>Empoderar de 20 mujeres del municipio.</t>
  </si>
  <si>
    <t>Capacitar al 100% de las mujeres que asistan a cursos y talleres gestionados por el IVM.</t>
  </si>
  <si>
    <t xml:space="preserve">Consolidación de negocios de 20 mujeres empoderadas económicamente. </t>
  </si>
  <si>
    <t>Atender con talleres y capacitaciones a 1,000 personas en materia de perspectiva y violencia de género.</t>
  </si>
  <si>
    <t>Capacitar a 400 servidores públicos en materia de perspectiva de género.</t>
  </si>
  <si>
    <t>Capacitar a 600 personas en materia de prevención de violencia de género.</t>
  </si>
  <si>
    <t>Obtener  5,000 personas que visualicen las campañas digitales de difusión del Instituto Villalvarense de la Mujer (IVM).</t>
  </si>
  <si>
    <t>Denuncias/Personas</t>
  </si>
  <si>
    <t>5 Organismos descentralizados</t>
  </si>
  <si>
    <t>6 Organismos descentralizados</t>
  </si>
  <si>
    <t>7 Organismos descentralizados</t>
  </si>
  <si>
    <t>8 Organismos descentralizados</t>
  </si>
  <si>
    <t>9 Organismos descentralizados</t>
  </si>
  <si>
    <t>10 Organismos descentralizados</t>
  </si>
  <si>
    <t>11 Organismos descentralizados</t>
  </si>
  <si>
    <t>12 Organismos descentralizados</t>
  </si>
  <si>
    <t>13 Organismos descentralizados</t>
  </si>
  <si>
    <t>01 Acciones para reducir la violencia de género</t>
  </si>
  <si>
    <t>0101 Capacitación a servidores públicos en perspectiva de género</t>
  </si>
  <si>
    <t>0201 Capacitación para prevenir la violencia de género</t>
  </si>
  <si>
    <t>0301 Campañas de prevención de violencia de género</t>
  </si>
  <si>
    <t>02 Asesorías integrales</t>
  </si>
  <si>
    <t>0102 Orientación a mujeres en situación de violencia</t>
  </si>
  <si>
    <t>0202 Atención integral a mujeres</t>
  </si>
  <si>
    <t>0302 Orientación en materia de salud sexual y reproductiva</t>
  </si>
  <si>
    <t>03 Empoderamieno económico a las mujeres</t>
  </si>
  <si>
    <t>0103 Capaciación para el empoderamiento</t>
  </si>
  <si>
    <t>0203 Consolidación de un negocio para el empoderamiento</t>
  </si>
  <si>
    <t>Empoderamiento de las mujeres realizado.</t>
  </si>
  <si>
    <t>14 Organismos descentralizados</t>
  </si>
  <si>
    <t>15 Organismos descentralizados</t>
  </si>
  <si>
    <t>16 Organismos descentralizados</t>
  </si>
  <si>
    <t>Otorgar reconocimientos a personas físicas, organizaciones privadas,sociales y empresas que hayan destacado por la implementación de políticas internas de equidad de género o por su labor en beneficio de las mujeres</t>
  </si>
  <si>
    <t>Conmemoración del 08 de marzo Día Internacional de la Mujer</t>
  </si>
  <si>
    <t>17 Organismos descentralizados</t>
  </si>
  <si>
    <t>18 Organismos descentralizados</t>
  </si>
  <si>
    <t>Conmemoración del 25 de noviembre Día internacional de la eliminación de la violencia contra las mujeres</t>
  </si>
  <si>
    <t>Conmemoración del 11 de diciembre Día internacional por los Derechos Humanos</t>
  </si>
  <si>
    <t>Conmemoración de fechas alusivas a la mujer realizadas</t>
  </si>
  <si>
    <t>0303 Otorgar reconocimiento a personas físicas y morales que hayan destacado en equidad de género</t>
  </si>
  <si>
    <t>04 Conmemoración de la mujer</t>
  </si>
  <si>
    <t>0104 Día Internacional de la Mujer</t>
  </si>
  <si>
    <t>0204 Día Internaconal de la eliminación de violencia contra las Mujeres</t>
  </si>
  <si>
    <t>0304 Día internacional por los Derechos Humanos</t>
  </si>
  <si>
    <t>Número de reconocimientos otorgados</t>
  </si>
  <si>
    <t>Otorgar 10 reconocimientos por la implementación de políticas internas de equidad de género o por su labor en beneficio de las mujeres</t>
  </si>
  <si>
    <t>Número de mujeres beneficiadas</t>
  </si>
  <si>
    <t>Conmemorar mediante un evento a 300 mujeres por el Día Internacional de la Mujer</t>
  </si>
  <si>
    <t>Número de personas beneficiadas</t>
  </si>
  <si>
    <t>Conmemorar mediante un evento a 300 personas por el Día Internacional por los Derechos Humanos</t>
  </si>
  <si>
    <t>Conmemorar a 800 mujeres que se presenten en los eventos de las fechas alusivas a la mujer</t>
  </si>
  <si>
    <t>Conmemorar mediante un evento a 600 mujeres por el Día Internacional de la Eliminación de la Violencia contra las Mujeres</t>
  </si>
  <si>
    <t>Disminuir en un 10% las denuncias presentadas por violencia de género a traves de campañas de concienciación</t>
  </si>
  <si>
    <t>19 Organismos descentralizados</t>
  </si>
  <si>
    <t xml:space="preserve">Asesorías contables, consultas médicas, jurídicas y psicológicas realizadas. </t>
  </si>
  <si>
    <t>05 Para todo los eventos</t>
  </si>
  <si>
    <t>Para todos los eventos</t>
  </si>
  <si>
    <t>Cámara fotográfica digital canon</t>
  </si>
  <si>
    <t>20 Organismos descentralizados</t>
  </si>
  <si>
    <t>Micrófono inalámbrico shure blx2/pg58 transmisor micrófono</t>
  </si>
  <si>
    <t>21Organismos descentralizados</t>
  </si>
  <si>
    <t>Papelería de oficina a necesitar en el año</t>
  </si>
  <si>
    <t>MENSUAL</t>
  </si>
  <si>
    <t>ANUAL</t>
  </si>
  <si>
    <t>Sueldo</t>
  </si>
  <si>
    <t>Sobre sueldo</t>
  </si>
  <si>
    <t>Compensación</t>
  </si>
  <si>
    <t>Aguinaldo</t>
  </si>
  <si>
    <t>Canasta Navideña</t>
  </si>
  <si>
    <t>Apoyo Cuesta de Enero</t>
  </si>
  <si>
    <t>Prima Vacacional</t>
  </si>
  <si>
    <t>Ajuste calendario</t>
  </si>
  <si>
    <t>Día de la madre</t>
  </si>
  <si>
    <t>Día por cumpleaños</t>
  </si>
  <si>
    <t>Día internacional de la mujer</t>
  </si>
  <si>
    <t>Percepción Anual Directora del Instituto</t>
  </si>
  <si>
    <t>CONCEPTO</t>
  </si>
  <si>
    <t>PRESUPUESTO PERSPECTIVA DE GENERO</t>
  </si>
  <si>
    <t>* PATRULLA MORADA (LE PIDEN LOS GASTOS AL INSTITUTO)</t>
  </si>
  <si>
    <t>* RECUPERAR LOS GASTOS QUE SE HICIERON PARA TODO LO QUE SE TRABAJÓ EN EL AÑO 2020</t>
  </si>
  <si>
    <t>01 Instituto Municipal de la Mujer Comalteca</t>
  </si>
  <si>
    <t>Comala, Primero la Igualdad de Género</t>
  </si>
  <si>
    <t>Objetivo</t>
  </si>
  <si>
    <t>Impulsar la igualdad, la no discriminación, el respeto y ejercicio de los derechos humanos de las mujeres, a fin de lograr un municipio equitativo e incluyente.</t>
  </si>
  <si>
    <t>LÍNEAS DE ACCIÓN</t>
  </si>
  <si>
    <t>Estrategia</t>
  </si>
  <si>
    <t>Generar políticas y acciones para la aplicación de la perspectiva de género, el empoderamiento, la prevención de la violencia y discriminación hacia las mujeres</t>
  </si>
  <si>
    <t>1.3.3.5.1. Implementación de una Estrategia Municipal en la que las diferentes Direcciones y Coordinaciones trabajen en conjunto, cada una desde sus respectivas competencias con acciones en favor de las mujeres, niñas y adolescentes del municipio</t>
  </si>
  <si>
    <t>1.3.3.5.3. Creación de la Unidad Especializada Policial de Atención a Mujeres Víctimas de Violencia en la Dirección de Seguridad Pública y Vialidad, con personal sensible a los temas de género, que den seguimiento a las Medidas y Ordenes de protección (bitácoras sobre los recorridos y por nivel de riesgo), junto con su geolocalización.</t>
  </si>
  <si>
    <t>1.3.3.5.7. Institucionalizar en la planeación de los programas municipales la perspectiva de género.</t>
  </si>
  <si>
    <t>1.3.3.5.9. Brindar atención de primer contacto a mujeres que sufran violencias en todos sus tipos y modalidades de una manera integral profesional psicológica, de trabajo social y jurídico.</t>
  </si>
  <si>
    <t>1.3.3.5.4. Dar seguimiento a las llamadas de emergencia hechas al 911 con patrullas con un distintivo especial para atender los reportes de emergencia.</t>
  </si>
  <si>
    <t>Primero La Juventud Comalteca</t>
  </si>
  <si>
    <t>Impulsar la participación juvenil de Comala convirtiéndolos en agentes de cambio, fortaleciendo sus capacidades y habilidades para que impacten de manera positiva en su entorno</t>
  </si>
  <si>
    <t>Fomentar programas y proyectos que permitan el desarrollo integral de las juventudes comaltecas, impulsando su participación en los asuntos de interés público del municipio.</t>
  </si>
  <si>
    <t>Documento (Plan Municipal)</t>
  </si>
  <si>
    <t>Documento (Diagnóstico)</t>
  </si>
  <si>
    <t>Reconocimiento a Mujeres Destacadas</t>
  </si>
  <si>
    <t>Organismos descentralizados</t>
  </si>
  <si>
    <t>Coordinación de Prevención del Delito e Instituto Municipal de la Mujer Comalteca</t>
  </si>
  <si>
    <r>
      <t>1.3.5.5.14. Colaborar con el Instituto de la Mujer Comalteca y con las instituciones de educación media superior y superior en</t>
    </r>
    <r>
      <rPr>
        <sz val="8"/>
        <color rgb="FFFF0000"/>
        <rFont val="Calibri"/>
        <family val="2"/>
        <scheme val="minor"/>
      </rPr>
      <t xml:space="preserve"> la promoción</t>
    </r>
    <r>
      <rPr>
        <sz val="8"/>
        <color theme="1"/>
        <rFont val="Calibri"/>
        <family val="2"/>
        <scheme val="minor"/>
      </rPr>
      <t xml:space="preserve"> de protocolos para la atención de la violencia de género, que brinden especial protección a las y los adolescentes y jóvenes.</t>
    </r>
  </si>
  <si>
    <t>Dirección de Seguridad y Tránsito  e Instituto Municipal de la Mujer Comalteca</t>
  </si>
  <si>
    <t>Coordinación de la Juventud  e Instituto Municipal de la Mujer Comalteca</t>
  </si>
  <si>
    <r>
      <t>1.3.3.5.5. Promover y generar programas para el ejercicio de los derechos de las mujeres:</t>
    </r>
    <r>
      <rPr>
        <sz val="8"/>
        <color rgb="FFFF0000"/>
        <rFont val="Calibri"/>
        <family val="2"/>
        <scheme val="minor"/>
      </rPr>
      <t xml:space="preserve"> acceso a servicios de salud, acceso y permanencia al sistema educativo, participación política y Sistema de Cuidados</t>
    </r>
    <r>
      <rPr>
        <sz val="8"/>
        <color theme="1"/>
        <rFont val="Calibri"/>
        <family val="2"/>
        <scheme val="minor"/>
      </rPr>
      <t xml:space="preserve">, en la modalidad presencial, virtual o remota a través del uso de herramientas digitales.
</t>
    </r>
  </si>
  <si>
    <t>6 Mesas de Trabajo con Funcionariado y Una Estrategia Municipal</t>
  </si>
  <si>
    <t>Número de Mesas de Trabajo y Documento (Estrategia)</t>
  </si>
  <si>
    <t>Atención y seguimiento al 100% de las mujeres que soliciten servicios del IMC.</t>
  </si>
  <si>
    <t>Atender con talleres y capacitaciones a 500 personas en materia de derechos humanos.</t>
  </si>
  <si>
    <t>1.3.3.5.6. Realizar un diagnóstico de la situación de igualdad de género en el municipio.</t>
  </si>
  <si>
    <t>Entregar diagnóstico</t>
  </si>
  <si>
    <t>Colaborar con la Dirección de Planeación con la elaboración del Plan Municipal</t>
  </si>
  <si>
    <t>Sensibilizar y capacitar al 100% de las mujeres que asistan a cursos y talleres gestionados por el IMC.</t>
  </si>
  <si>
    <t xml:space="preserve">Atender al 100% de las mujeres que llamen al 911 y dar seguimiento. </t>
  </si>
  <si>
    <t>Otorgar a 6 mujeres un reconocimiento por su labor social, política o comunitaria</t>
  </si>
  <si>
    <t>Número de escuelas atendidas.</t>
  </si>
  <si>
    <t>Impactar en 10 escuelas sobre el Protocolo.</t>
  </si>
  <si>
    <t>Dirección</t>
  </si>
  <si>
    <t>Coordinación</t>
  </si>
  <si>
    <t>Conmemoración de los Días Naranjas. 25 de cada mes</t>
  </si>
  <si>
    <t>Conmemorar mediante un evento a 100 mujeres por el Día Internacional de la Eliminación de la Violencia contra las Mujeres</t>
  </si>
  <si>
    <t>Conmemorar mediante un evento a 100 mujeres por el Día Internacional de las Mujeres</t>
  </si>
  <si>
    <t>Conmemorar mediante 12 eventos (1 por mes) a 240 personas por los Días Naranjas</t>
  </si>
  <si>
    <t>Número de elementos policiacos que conformarán la Unidad</t>
  </si>
  <si>
    <t>BENEFICIARIAS/DESTINATARIAS 2023</t>
  </si>
  <si>
    <t xml:space="preserve">Atender al 100% de las mujeres que soliciten asesorías al IMC y dar seguimiento. </t>
  </si>
  <si>
    <t>Capacitar a 20 elementos policiacos en materia de prevención de violencia de género y Protocolos de Actuación.</t>
  </si>
  <si>
    <t>Metas cumplidas en el 2022</t>
  </si>
  <si>
    <t>Actividades en coordinación con otras Direcciones</t>
  </si>
  <si>
    <r>
      <t xml:space="preserve">La </t>
    </r>
    <r>
      <rPr>
        <sz val="11"/>
        <color rgb="FFFF0000"/>
        <rFont val="Calibri"/>
        <family val="2"/>
        <scheme val="minor"/>
      </rPr>
      <t xml:space="preserve">letra roja </t>
    </r>
    <r>
      <rPr>
        <sz val="11"/>
        <color theme="1"/>
        <rFont val="Calibri"/>
        <family val="2"/>
        <scheme val="minor"/>
      </rPr>
      <t>son las modificaciones al Plan Municipal</t>
    </r>
  </si>
  <si>
    <t>Recursos a presupuestar para el 2023</t>
  </si>
  <si>
    <r>
      <t>1.3.3.5.2. Atender y</t>
    </r>
    <r>
      <rPr>
        <sz val="8"/>
        <color rgb="FFFF0000"/>
        <rFont val="Calibri"/>
        <family val="2"/>
        <scheme val="minor"/>
      </rPr>
      <t xml:space="preserve"> realizar referencia de</t>
    </r>
    <r>
      <rPr>
        <sz val="8"/>
        <color theme="1"/>
        <rFont val="Calibri"/>
        <family val="2"/>
        <scheme val="minor"/>
      </rPr>
      <t xml:space="preserve"> los casos de violencia familiar y procurar el cumplimiento de los derechos de las y los comaltecos, con el fin de defender su integridad física y moral.</t>
    </r>
  </si>
  <si>
    <t>1.3.3.5.8. Realizar talleres, Charlas, foros y acciones que impacten en las mujeres
y su empoderamiento personal y económico, así como en la detección oportuna de violencias.</t>
  </si>
  <si>
    <t>TOTAL</t>
  </si>
  <si>
    <t>PRESUPUESTO DESTINADO PARA LA PERCEPCIÓN ANUAL DE LA DIRECTORA:</t>
  </si>
  <si>
    <t>1.3.3.5.2. Atender y realizar referencia de los casos de violencia familiar y procurar el cumplimiento de los derechos de las comaltecas, con el fin de defender su integridad física y moral.</t>
  </si>
  <si>
    <t>1.3.5.5.14. Colaborar con el Instituto de la Mujer Comalteca y con las instituciones de educación media superior y superior en la promoción de protocolos para la atención de la violencia de género, que brinden especial protección a las y los adolescentes y jóvenes.</t>
  </si>
  <si>
    <t>Organismo descentralizado</t>
  </si>
  <si>
    <t>1.3.3.5.9. Brindar atención de primer contacto a mujeres que sufran violencias en todos sus tipos y modalidades de una manera integral  y profesional psicológica, de trabajo social y jurídica.</t>
  </si>
  <si>
    <t>PRESUPUESTO DESTINADO PARA EL PAGO DE OBLIGACIONES DEL INSTITUTO:</t>
  </si>
  <si>
    <t>Programas en coordinación con otras Direcciones</t>
  </si>
  <si>
    <t>1.3.3.5.8. Realizar talleres, Charlas, foros y acciones que impacten en las mujeres
y su empoderamiento personal y económico, así como en la detección oportuna de violencias y contrucciòn de relaciones sexo afectivas basadas en el bienestar y los buenos tratos.</t>
  </si>
  <si>
    <t xml:space="preserve">1.3.3.5.5. Promover el ejercicio de los derechos de las mujeres: acceso a servicios de salud, acceso y permanencia al sistema educativo, participación política y valorizaciòn de los trabajos de cuidados, en modalidad presencial, virtual o remota a través del uso de herramientas digitales.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</si>
</sst>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FFFF"/>
      <name val="Calibri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E4E7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2" borderId="1" xfId="0" applyFont="1" applyFill="1" applyBorder="1" applyAlignment="1">
      <alignment horizontal="center" vertical="center" wrapText="1" readingOrder="1"/>
    </xf>
    <xf numFmtId="43" fontId="2" fillId="2" borderId="1" xfId="1" applyFont="1" applyFill="1" applyBorder="1" applyAlignment="1">
      <alignment horizontal="center" vertical="center" wrapText="1"/>
    </xf>
    <xf numFmtId="0" fontId="3" fillId="0" borderId="0" xfId="0" applyFont="1"/>
    <xf numFmtId="43" fontId="2" fillId="2" borderId="1" xfId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43" fontId="4" fillId="0" borderId="1" xfId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vertical="center"/>
    </xf>
    <xf numFmtId="43" fontId="5" fillId="0" borderId="0" xfId="1" applyFont="1"/>
    <xf numFmtId="0" fontId="5" fillId="0" borderId="0" xfId="0" applyFont="1"/>
    <xf numFmtId="43" fontId="5" fillId="0" borderId="1" xfId="1" applyFont="1" applyBorder="1"/>
    <xf numFmtId="43" fontId="5" fillId="0" borderId="0" xfId="1" applyFont="1" applyBorder="1"/>
    <xf numFmtId="43" fontId="3" fillId="0" borderId="0" xfId="0" applyNumberFormat="1" applyFont="1"/>
    <xf numFmtId="43" fontId="6" fillId="0" borderId="0" xfId="1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/>
    <xf numFmtId="0" fontId="0" fillId="4" borderId="1" xfId="0" applyFill="1" applyBorder="1"/>
    <xf numFmtId="0" fontId="2" fillId="5" borderId="1" xfId="0" applyFont="1" applyFill="1" applyBorder="1" applyAlignment="1">
      <alignment horizontal="center" vertical="center" wrapText="1" readingOrder="1"/>
    </xf>
    <xf numFmtId="0" fontId="3" fillId="3" borderId="0" xfId="0" applyFont="1" applyFill="1" applyAlignment="1">
      <alignment vertic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3" fillId="7" borderId="0" xfId="0" applyFont="1" applyFill="1"/>
    <xf numFmtId="0" fontId="9" fillId="6" borderId="0" xfId="0" applyFont="1" applyFill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justify" vertical="center"/>
    </xf>
    <xf numFmtId="0" fontId="10" fillId="0" borderId="0" xfId="0" applyFont="1"/>
    <xf numFmtId="43" fontId="10" fillId="0" borderId="0" xfId="1" applyFont="1"/>
    <xf numFmtId="43" fontId="10" fillId="0" borderId="0" xfId="1" applyFont="1" applyBorder="1"/>
    <xf numFmtId="0" fontId="11" fillId="6" borderId="0" xfId="0" applyFont="1" applyFill="1"/>
    <xf numFmtId="43" fontId="11" fillId="6" borderId="0" xfId="1" applyFont="1" applyFill="1"/>
    <xf numFmtId="0" fontId="10" fillId="7" borderId="0" xfId="0" applyFont="1" applyFill="1"/>
    <xf numFmtId="43" fontId="10" fillId="7" borderId="0" xfId="1" applyFont="1" applyFill="1"/>
    <xf numFmtId="4" fontId="10" fillId="7" borderId="0" xfId="0" applyNumberFormat="1" applyFont="1" applyFill="1"/>
    <xf numFmtId="0" fontId="3" fillId="4" borderId="1" xfId="0" applyFont="1" applyFill="1" applyBorder="1"/>
    <xf numFmtId="4" fontId="3" fillId="0" borderId="0" xfId="0" applyNumberFormat="1" applyFont="1"/>
    <xf numFmtId="2" fontId="11" fillId="6" borderId="0" xfId="1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vertical="top" wrapText="1"/>
    </xf>
    <xf numFmtId="43" fontId="3" fillId="0" borderId="4" xfId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43" fontId="3" fillId="0" borderId="6" xfId="1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3" fontId="6" fillId="0" borderId="4" xfId="1" applyFont="1" applyBorder="1" applyAlignment="1">
      <alignment horizontal="center"/>
    </xf>
    <xf numFmtId="43" fontId="6" fillId="0" borderId="6" xfId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/>
    </xf>
    <xf numFmtId="43" fontId="5" fillId="0" borderId="4" xfId="1" applyFont="1" applyBorder="1" applyAlignment="1">
      <alignment horizontal="center"/>
    </xf>
    <xf numFmtId="43" fontId="5" fillId="0" borderId="5" xfId="1" applyFont="1" applyBorder="1" applyAlignment="1">
      <alignment horizontal="center"/>
    </xf>
    <xf numFmtId="43" fontId="5" fillId="0" borderId="6" xfId="1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2" fillId="5" borderId="1" xfId="0" applyFont="1" applyFill="1" applyBorder="1" applyAlignment="1">
      <alignment horizontal="center" vertical="center" wrapText="1" readingOrder="1"/>
    </xf>
    <xf numFmtId="0" fontId="2" fillId="5" borderId="1" xfId="0" applyFont="1" applyFill="1" applyBorder="1" applyAlignment="1">
      <alignment horizontal="center" vertical="center" wrapText="1"/>
    </xf>
    <xf numFmtId="43" fontId="2" fillId="5" borderId="4" xfId="1" applyFont="1" applyFill="1" applyBorder="1" applyAlignment="1">
      <alignment horizontal="center" vertical="center" wrapText="1"/>
    </xf>
    <xf numFmtId="43" fontId="2" fillId="5" borderId="5" xfId="1" applyFont="1" applyFill="1" applyBorder="1" applyAlignment="1">
      <alignment horizontal="center" vertical="center" wrapText="1"/>
    </xf>
    <xf numFmtId="43" fontId="2" fillId="5" borderId="6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552449</xdr:colOff>
      <xdr:row>0</xdr:row>
      <xdr:rowOff>0</xdr:rowOff>
    </xdr:from>
    <xdr:to>
      <xdr:col>6</xdr:col>
      <xdr:colOff>1428749</xdr:colOff>
      <xdr:row>2</xdr:row>
      <xdr:rowOff>185377</xdr:rowOff>
    </xdr:to>
    <xdr:pic>
      <xdr:nvPicPr>
        <xdr:cNvPr id="2" name="Imagen 3" descr="LOGO CMYK COMALA CURV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4" y="0"/>
          <a:ext cx="1590675" cy="566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542925</xdr:colOff>
      <xdr:row>0</xdr:row>
      <xdr:rowOff>53395</xdr:rowOff>
    </xdr:from>
    <xdr:to>
      <xdr:col>1</xdr:col>
      <xdr:colOff>285750</xdr:colOff>
      <xdr:row>2</xdr:row>
      <xdr:rowOff>123825</xdr:rowOff>
    </xdr:to>
    <xdr:pic>
      <xdr:nvPicPr>
        <xdr:cNvPr id="3" name="Imagen 1" descr="https://pps.whatsapp.net/v/t61.24694-24/122142549_187106949649771_2040727493467054506_n.jpg?ccb=11-4&amp;oh=01_AVxug7EM0Uo5X38fW5-eLCF0AQlgTd8UJptmlH9dOSR8vA&amp;oe=628EBF7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53395"/>
          <a:ext cx="504825" cy="451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16" workbookViewId="0">
      <selection activeCell="L20" sqref="L20"/>
    </sheetView>
  </sheetViews>
  <sheetFormatPr baseColWidth="10" defaultRowHeight="11.25" x14ac:dyDescent="0.2"/>
  <cols>
    <col min="1" max="1" width="12.42578125" style="3" customWidth="1"/>
    <col min="2" max="2" width="13.7109375" style="3" customWidth="1"/>
    <col min="3" max="3" width="14.140625" style="3" bestFit="1" customWidth="1"/>
    <col min="4" max="4" width="14" style="3" customWidth="1"/>
    <col min="5" max="5" width="17.140625" style="3" customWidth="1"/>
    <col min="6" max="6" width="11" style="15" bestFit="1" customWidth="1"/>
    <col min="7" max="7" width="22.5703125" style="3" customWidth="1"/>
    <col min="8" max="8" width="10.85546875" style="3" bestFit="1" customWidth="1"/>
    <col min="9" max="9" width="18" style="3" customWidth="1"/>
    <col min="10" max="10" width="9" style="15" customWidth="1"/>
    <col min="11" max="11" width="7.85546875" style="15" customWidth="1"/>
    <col min="12" max="12" width="14.42578125" style="16" bestFit="1" customWidth="1"/>
    <col min="13" max="16384" width="11.42578125" style="3"/>
  </cols>
  <sheetData>
    <row r="1" spans="1:12" ht="33.75" x14ac:dyDescent="0.2">
      <c r="A1" s="80" t="s">
        <v>6</v>
      </c>
      <c r="B1" s="80" t="s">
        <v>7</v>
      </c>
      <c r="C1" s="1"/>
      <c r="D1" s="1"/>
      <c r="E1" s="1"/>
      <c r="F1" s="81" t="s">
        <v>0</v>
      </c>
      <c r="G1" s="1" t="s">
        <v>1</v>
      </c>
      <c r="H1" s="80" t="s">
        <v>17</v>
      </c>
      <c r="I1" s="80"/>
      <c r="J1" s="81" t="s">
        <v>9</v>
      </c>
      <c r="K1" s="81"/>
      <c r="L1" s="2" t="s">
        <v>18</v>
      </c>
    </row>
    <row r="2" spans="1:12" ht="23.25" customHeight="1" x14ac:dyDescent="0.2">
      <c r="A2" s="80"/>
      <c r="B2" s="80"/>
      <c r="C2" s="1" t="s">
        <v>13</v>
      </c>
      <c r="D2" s="1" t="s">
        <v>14</v>
      </c>
      <c r="E2" s="1" t="s">
        <v>15</v>
      </c>
      <c r="F2" s="81"/>
      <c r="G2" s="80" t="s">
        <v>12</v>
      </c>
      <c r="H2" s="1" t="s">
        <v>2</v>
      </c>
      <c r="I2" s="80" t="s">
        <v>4</v>
      </c>
      <c r="J2" s="81" t="s">
        <v>5</v>
      </c>
      <c r="K2" s="81" t="s">
        <v>4</v>
      </c>
      <c r="L2" s="4"/>
    </row>
    <row r="3" spans="1:12" ht="15" customHeight="1" x14ac:dyDescent="0.2">
      <c r="A3" s="80"/>
      <c r="B3" s="80"/>
      <c r="C3" s="1"/>
      <c r="D3" s="1"/>
      <c r="E3" s="1"/>
      <c r="F3" s="81"/>
      <c r="G3" s="80"/>
      <c r="H3" s="1" t="s">
        <v>3</v>
      </c>
      <c r="I3" s="80"/>
      <c r="J3" s="81"/>
      <c r="K3" s="81"/>
      <c r="L3" s="4"/>
    </row>
    <row r="4" spans="1:12" s="9" customFormat="1" ht="156.75" customHeight="1" x14ac:dyDescent="0.25">
      <c r="A4" s="5" t="s">
        <v>19</v>
      </c>
      <c r="B4" s="5" t="s">
        <v>20</v>
      </c>
      <c r="C4" s="5" t="s">
        <v>21</v>
      </c>
      <c r="D4" s="5" t="s">
        <v>21</v>
      </c>
      <c r="E4" s="5"/>
      <c r="F4" s="6" t="s">
        <v>8</v>
      </c>
      <c r="G4" s="7" t="s">
        <v>26</v>
      </c>
      <c r="H4" s="7" t="s">
        <v>37</v>
      </c>
      <c r="I4" s="7" t="s">
        <v>105</v>
      </c>
      <c r="J4" s="6" t="s">
        <v>60</v>
      </c>
      <c r="K4" s="6"/>
      <c r="L4" s="8">
        <v>10000</v>
      </c>
    </row>
    <row r="5" spans="1:12" s="9" customFormat="1" ht="56.25" x14ac:dyDescent="0.25">
      <c r="A5" s="5" t="s">
        <v>22</v>
      </c>
      <c r="B5" s="5" t="s">
        <v>20</v>
      </c>
      <c r="C5" s="5" t="s">
        <v>21</v>
      </c>
      <c r="D5" s="5" t="s">
        <v>21</v>
      </c>
      <c r="E5" s="5"/>
      <c r="F5" s="6" t="s">
        <v>11</v>
      </c>
      <c r="G5" s="7" t="s">
        <v>27</v>
      </c>
      <c r="H5" s="7" t="s">
        <v>38</v>
      </c>
      <c r="I5" s="7" t="s">
        <v>48</v>
      </c>
      <c r="J5" s="6" t="s">
        <v>10</v>
      </c>
      <c r="K5" s="6">
        <v>100</v>
      </c>
      <c r="L5" s="8">
        <v>25000</v>
      </c>
    </row>
    <row r="6" spans="1:12" s="9" customFormat="1" ht="56.25" x14ac:dyDescent="0.25">
      <c r="A6" s="5" t="s">
        <v>23</v>
      </c>
      <c r="B6" s="5" t="s">
        <v>20</v>
      </c>
      <c r="C6" s="5" t="s">
        <v>21</v>
      </c>
      <c r="D6" s="5" t="s">
        <v>21</v>
      </c>
      <c r="E6" s="5" t="s">
        <v>70</v>
      </c>
      <c r="F6" s="6" t="s">
        <v>16</v>
      </c>
      <c r="G6" s="7" t="s">
        <v>28</v>
      </c>
      <c r="H6" s="7" t="s">
        <v>39</v>
      </c>
      <c r="I6" s="10" t="s">
        <v>56</v>
      </c>
      <c r="J6" s="6" t="s">
        <v>10</v>
      </c>
      <c r="K6" s="6">
        <v>1000</v>
      </c>
      <c r="L6" s="8">
        <v>65000</v>
      </c>
    </row>
    <row r="7" spans="1:12" s="9" customFormat="1" ht="48.75" customHeight="1" x14ac:dyDescent="0.25">
      <c r="A7" s="5" t="s">
        <v>24</v>
      </c>
      <c r="B7" s="5" t="s">
        <v>20</v>
      </c>
      <c r="C7" s="5" t="s">
        <v>21</v>
      </c>
      <c r="D7" s="5" t="s">
        <v>21</v>
      </c>
      <c r="E7" s="5" t="s">
        <v>71</v>
      </c>
      <c r="F7" s="6" t="s">
        <v>25</v>
      </c>
      <c r="G7" s="7" t="s">
        <v>29</v>
      </c>
      <c r="H7" s="7" t="s">
        <v>40</v>
      </c>
      <c r="I7" s="10" t="s">
        <v>57</v>
      </c>
      <c r="J7" s="6" t="s">
        <v>10</v>
      </c>
      <c r="K7" s="6">
        <v>400</v>
      </c>
      <c r="L7" s="8">
        <v>45000</v>
      </c>
    </row>
    <row r="8" spans="1:12" s="9" customFormat="1" ht="45" x14ac:dyDescent="0.25">
      <c r="A8" s="5" t="s">
        <v>61</v>
      </c>
      <c r="B8" s="5" t="s">
        <v>20</v>
      </c>
      <c r="C8" s="5" t="s">
        <v>21</v>
      </c>
      <c r="D8" s="5" t="s">
        <v>21</v>
      </c>
      <c r="E8" s="5" t="s">
        <v>72</v>
      </c>
      <c r="F8" s="6" t="s">
        <v>25</v>
      </c>
      <c r="G8" s="7" t="s">
        <v>30</v>
      </c>
      <c r="H8" s="7" t="s">
        <v>41</v>
      </c>
      <c r="I8" s="10" t="s">
        <v>58</v>
      </c>
      <c r="J8" s="11" t="s">
        <v>10</v>
      </c>
      <c r="K8" s="11">
        <v>600</v>
      </c>
      <c r="L8" s="12">
        <v>67500</v>
      </c>
    </row>
    <row r="9" spans="1:12" s="9" customFormat="1" ht="72" customHeight="1" x14ac:dyDescent="0.25">
      <c r="A9" s="5" t="s">
        <v>62</v>
      </c>
      <c r="B9" s="5" t="s">
        <v>20</v>
      </c>
      <c r="C9" s="5" t="s">
        <v>21</v>
      </c>
      <c r="D9" s="5" t="s">
        <v>21</v>
      </c>
      <c r="E9" s="5" t="s">
        <v>73</v>
      </c>
      <c r="F9" s="6" t="s">
        <v>25</v>
      </c>
      <c r="G9" s="7" t="s">
        <v>31</v>
      </c>
      <c r="H9" s="7" t="s">
        <v>42</v>
      </c>
      <c r="I9" s="10" t="s">
        <v>59</v>
      </c>
      <c r="J9" s="11" t="s">
        <v>10</v>
      </c>
      <c r="K9" s="13">
        <v>5000</v>
      </c>
      <c r="L9" s="12">
        <v>40000</v>
      </c>
    </row>
    <row r="10" spans="1:12" s="9" customFormat="1" ht="45" x14ac:dyDescent="0.25">
      <c r="A10" s="5" t="s">
        <v>63</v>
      </c>
      <c r="B10" s="5" t="s">
        <v>20</v>
      </c>
      <c r="C10" s="5" t="s">
        <v>21</v>
      </c>
      <c r="D10" s="5" t="s">
        <v>21</v>
      </c>
      <c r="E10" s="5" t="s">
        <v>74</v>
      </c>
      <c r="F10" s="11" t="s">
        <v>16</v>
      </c>
      <c r="G10" s="7" t="s">
        <v>107</v>
      </c>
      <c r="H10" s="7" t="s">
        <v>43</v>
      </c>
      <c r="I10" s="7" t="s">
        <v>49</v>
      </c>
      <c r="J10" s="11" t="s">
        <v>10</v>
      </c>
      <c r="K10" s="11">
        <v>320</v>
      </c>
      <c r="L10" s="12">
        <v>120000</v>
      </c>
    </row>
    <row r="11" spans="1:12" s="9" customFormat="1" ht="45" x14ac:dyDescent="0.25">
      <c r="A11" s="5" t="s">
        <v>64</v>
      </c>
      <c r="B11" s="5" t="s">
        <v>20</v>
      </c>
      <c r="C11" s="5" t="s">
        <v>21</v>
      </c>
      <c r="D11" s="5" t="s">
        <v>21</v>
      </c>
      <c r="E11" s="5" t="s">
        <v>75</v>
      </c>
      <c r="F11" s="11" t="s">
        <v>25</v>
      </c>
      <c r="G11" s="7" t="s">
        <v>32</v>
      </c>
      <c r="H11" s="7" t="s">
        <v>43</v>
      </c>
      <c r="I11" s="7" t="s">
        <v>50</v>
      </c>
      <c r="J11" s="11" t="s">
        <v>10</v>
      </c>
      <c r="K11" s="11">
        <v>100</v>
      </c>
      <c r="L11" s="12">
        <v>15000</v>
      </c>
    </row>
    <row r="12" spans="1:12" s="9" customFormat="1" ht="45" x14ac:dyDescent="0.25">
      <c r="A12" s="5" t="s">
        <v>65</v>
      </c>
      <c r="B12" s="5" t="s">
        <v>20</v>
      </c>
      <c r="C12" s="5" t="s">
        <v>21</v>
      </c>
      <c r="D12" s="5" t="s">
        <v>21</v>
      </c>
      <c r="E12" s="5" t="s">
        <v>76</v>
      </c>
      <c r="F12" s="11" t="s">
        <v>25</v>
      </c>
      <c r="G12" s="7" t="s">
        <v>33</v>
      </c>
      <c r="H12" s="7" t="s">
        <v>43</v>
      </c>
      <c r="I12" s="7" t="s">
        <v>51</v>
      </c>
      <c r="J12" s="11" t="s">
        <v>10</v>
      </c>
      <c r="K12" s="11">
        <v>100</v>
      </c>
      <c r="L12" s="12">
        <v>60000</v>
      </c>
    </row>
    <row r="13" spans="1:12" s="9" customFormat="1" ht="56.25" x14ac:dyDescent="0.25">
      <c r="A13" s="5" t="s">
        <v>66</v>
      </c>
      <c r="B13" s="5" t="s">
        <v>20</v>
      </c>
      <c r="C13" s="5" t="s">
        <v>21</v>
      </c>
      <c r="D13" s="5" t="s">
        <v>21</v>
      </c>
      <c r="E13" s="5" t="s">
        <v>77</v>
      </c>
      <c r="F13" s="11" t="s">
        <v>25</v>
      </c>
      <c r="G13" s="7" t="s">
        <v>34</v>
      </c>
      <c r="H13" s="7" t="s">
        <v>44</v>
      </c>
      <c r="I13" s="7" t="s">
        <v>52</v>
      </c>
      <c r="J13" s="11" t="s">
        <v>10</v>
      </c>
      <c r="K13" s="11">
        <v>120</v>
      </c>
      <c r="L13" s="12">
        <v>30000</v>
      </c>
    </row>
    <row r="14" spans="1:12" s="9" customFormat="1" ht="45" x14ac:dyDescent="0.25">
      <c r="A14" s="5" t="s">
        <v>67</v>
      </c>
      <c r="B14" s="5" t="s">
        <v>20</v>
      </c>
      <c r="C14" s="5" t="s">
        <v>21</v>
      </c>
      <c r="D14" s="5" t="s">
        <v>21</v>
      </c>
      <c r="E14" s="5" t="s">
        <v>78</v>
      </c>
      <c r="F14" s="11" t="s">
        <v>16</v>
      </c>
      <c r="G14" s="7" t="s">
        <v>81</v>
      </c>
      <c r="H14" s="7" t="s">
        <v>45</v>
      </c>
      <c r="I14" s="14" t="s">
        <v>53</v>
      </c>
      <c r="J14" s="11" t="s">
        <v>10</v>
      </c>
      <c r="K14" s="11">
        <v>20</v>
      </c>
      <c r="L14" s="12">
        <v>5000</v>
      </c>
    </row>
    <row r="15" spans="1:12" s="9" customFormat="1" ht="45" x14ac:dyDescent="0.25">
      <c r="A15" s="5" t="s">
        <v>68</v>
      </c>
      <c r="B15" s="5" t="s">
        <v>20</v>
      </c>
      <c r="C15" s="5" t="s">
        <v>21</v>
      </c>
      <c r="D15" s="5" t="s">
        <v>21</v>
      </c>
      <c r="E15" s="5" t="s">
        <v>79</v>
      </c>
      <c r="F15" s="11" t="s">
        <v>25</v>
      </c>
      <c r="G15" s="7" t="s">
        <v>35</v>
      </c>
      <c r="H15" s="7" t="s">
        <v>46</v>
      </c>
      <c r="I15" s="7" t="s">
        <v>54</v>
      </c>
      <c r="J15" s="11" t="s">
        <v>10</v>
      </c>
      <c r="K15" s="11">
        <v>400</v>
      </c>
      <c r="L15" s="12">
        <v>45000</v>
      </c>
    </row>
    <row r="16" spans="1:12" s="9" customFormat="1" ht="56.25" x14ac:dyDescent="0.25">
      <c r="A16" s="5" t="s">
        <v>69</v>
      </c>
      <c r="B16" s="5" t="s">
        <v>20</v>
      </c>
      <c r="C16" s="5" t="s">
        <v>21</v>
      </c>
      <c r="D16" s="5" t="s">
        <v>21</v>
      </c>
      <c r="E16" s="5" t="s">
        <v>80</v>
      </c>
      <c r="F16" s="11" t="s">
        <v>25</v>
      </c>
      <c r="G16" s="7" t="s">
        <v>36</v>
      </c>
      <c r="H16" s="7" t="s">
        <v>47</v>
      </c>
      <c r="I16" s="14" t="s">
        <v>55</v>
      </c>
      <c r="J16" s="11" t="s">
        <v>10</v>
      </c>
      <c r="K16" s="11">
        <v>20</v>
      </c>
      <c r="L16" s="12">
        <v>5000</v>
      </c>
    </row>
    <row r="17" spans="1:12" s="9" customFormat="1" ht="101.25" x14ac:dyDescent="0.25">
      <c r="A17" s="5" t="s">
        <v>82</v>
      </c>
      <c r="B17" s="5" t="s">
        <v>20</v>
      </c>
      <c r="C17" s="5" t="s">
        <v>21</v>
      </c>
      <c r="D17" s="5" t="s">
        <v>21</v>
      </c>
      <c r="E17" s="5" t="s">
        <v>92</v>
      </c>
      <c r="F17" s="11" t="s">
        <v>25</v>
      </c>
      <c r="G17" s="7" t="s">
        <v>85</v>
      </c>
      <c r="H17" s="7" t="s">
        <v>97</v>
      </c>
      <c r="I17" s="10" t="s">
        <v>98</v>
      </c>
      <c r="J17" s="11" t="s">
        <v>10</v>
      </c>
      <c r="K17" s="11">
        <v>10</v>
      </c>
      <c r="L17" s="12">
        <v>50000</v>
      </c>
    </row>
    <row r="18" spans="1:12" s="9" customFormat="1" ht="56.25" x14ac:dyDescent="0.25">
      <c r="A18" s="5" t="s">
        <v>83</v>
      </c>
      <c r="B18" s="5" t="s">
        <v>20</v>
      </c>
      <c r="C18" s="5" t="s">
        <v>21</v>
      </c>
      <c r="D18" s="5" t="s">
        <v>21</v>
      </c>
      <c r="E18" s="5" t="s">
        <v>93</v>
      </c>
      <c r="F18" s="11" t="s">
        <v>16</v>
      </c>
      <c r="G18" s="7" t="s">
        <v>91</v>
      </c>
      <c r="H18" s="7" t="s">
        <v>99</v>
      </c>
      <c r="I18" s="10" t="s">
        <v>103</v>
      </c>
      <c r="J18" s="11" t="s">
        <v>10</v>
      </c>
      <c r="K18" s="11">
        <v>800</v>
      </c>
      <c r="L18" s="12">
        <v>50000</v>
      </c>
    </row>
    <row r="19" spans="1:12" s="9" customFormat="1" ht="45" x14ac:dyDescent="0.25">
      <c r="A19" s="5" t="s">
        <v>84</v>
      </c>
      <c r="B19" s="5" t="s">
        <v>20</v>
      </c>
      <c r="C19" s="5" t="s">
        <v>21</v>
      </c>
      <c r="D19" s="5" t="s">
        <v>21</v>
      </c>
      <c r="E19" s="5" t="s">
        <v>94</v>
      </c>
      <c r="F19" s="11" t="s">
        <v>25</v>
      </c>
      <c r="G19" s="7" t="s">
        <v>86</v>
      </c>
      <c r="H19" s="7" t="s">
        <v>99</v>
      </c>
      <c r="I19" s="10" t="s">
        <v>100</v>
      </c>
      <c r="J19" s="11" t="s">
        <v>10</v>
      </c>
      <c r="K19" s="11">
        <v>300</v>
      </c>
      <c r="L19" s="12">
        <v>30000</v>
      </c>
    </row>
    <row r="20" spans="1:12" s="9" customFormat="1" ht="67.5" x14ac:dyDescent="0.25">
      <c r="A20" s="5" t="s">
        <v>87</v>
      </c>
      <c r="B20" s="5" t="s">
        <v>20</v>
      </c>
      <c r="C20" s="5" t="s">
        <v>21</v>
      </c>
      <c r="D20" s="5" t="s">
        <v>21</v>
      </c>
      <c r="E20" s="5" t="s">
        <v>95</v>
      </c>
      <c r="F20" s="11" t="s">
        <v>25</v>
      </c>
      <c r="G20" s="7" t="s">
        <v>89</v>
      </c>
      <c r="H20" s="7" t="s">
        <v>99</v>
      </c>
      <c r="I20" s="10" t="s">
        <v>104</v>
      </c>
      <c r="J20" s="11" t="s">
        <v>10</v>
      </c>
      <c r="K20" s="11">
        <v>600</v>
      </c>
      <c r="L20" s="12">
        <v>35000</v>
      </c>
    </row>
    <row r="21" spans="1:12" s="9" customFormat="1" ht="56.25" x14ac:dyDescent="0.25">
      <c r="A21" s="5" t="s">
        <v>88</v>
      </c>
      <c r="B21" s="5" t="s">
        <v>20</v>
      </c>
      <c r="C21" s="5" t="s">
        <v>21</v>
      </c>
      <c r="D21" s="5" t="s">
        <v>21</v>
      </c>
      <c r="E21" s="5" t="s">
        <v>96</v>
      </c>
      <c r="F21" s="11" t="s">
        <v>25</v>
      </c>
      <c r="G21" s="7" t="s">
        <v>90</v>
      </c>
      <c r="H21" s="7" t="s">
        <v>101</v>
      </c>
      <c r="I21" s="10" t="s">
        <v>102</v>
      </c>
      <c r="J21" s="11" t="s">
        <v>10</v>
      </c>
      <c r="K21" s="11">
        <v>300</v>
      </c>
      <c r="L21" s="12">
        <v>20000</v>
      </c>
    </row>
    <row r="22" spans="1:12" s="9" customFormat="1" ht="45" x14ac:dyDescent="0.25">
      <c r="A22" s="5" t="s">
        <v>106</v>
      </c>
      <c r="B22" s="5" t="s">
        <v>20</v>
      </c>
      <c r="C22" s="5" t="s">
        <v>21</v>
      </c>
      <c r="D22" s="5" t="s">
        <v>21</v>
      </c>
      <c r="E22" s="5" t="s">
        <v>108</v>
      </c>
      <c r="F22" s="11" t="s">
        <v>25</v>
      </c>
      <c r="G22" s="7" t="s">
        <v>110</v>
      </c>
      <c r="H22" s="7" t="s">
        <v>101</v>
      </c>
      <c r="I22" s="10" t="s">
        <v>109</v>
      </c>
      <c r="J22" s="11"/>
      <c r="K22" s="11"/>
      <c r="L22" s="12">
        <v>10000</v>
      </c>
    </row>
    <row r="23" spans="1:12" s="9" customFormat="1" ht="45" x14ac:dyDescent="0.25">
      <c r="A23" s="5" t="s">
        <v>111</v>
      </c>
      <c r="B23" s="5" t="s">
        <v>20</v>
      </c>
      <c r="C23" s="5" t="s">
        <v>21</v>
      </c>
      <c r="D23" s="5" t="s">
        <v>21</v>
      </c>
      <c r="E23" s="5" t="s">
        <v>108</v>
      </c>
      <c r="F23" s="11" t="s">
        <v>25</v>
      </c>
      <c r="G23" s="7" t="s">
        <v>112</v>
      </c>
      <c r="H23" s="7" t="s">
        <v>101</v>
      </c>
      <c r="I23" s="10" t="s">
        <v>109</v>
      </c>
      <c r="J23" s="11"/>
      <c r="K23" s="11"/>
      <c r="L23" s="12">
        <v>3400</v>
      </c>
    </row>
    <row r="24" spans="1:12" s="9" customFormat="1" ht="45" x14ac:dyDescent="0.25">
      <c r="A24" s="5" t="s">
        <v>113</v>
      </c>
      <c r="B24" s="5" t="s">
        <v>20</v>
      </c>
      <c r="C24" s="5" t="s">
        <v>21</v>
      </c>
      <c r="D24" s="5" t="s">
        <v>21</v>
      </c>
      <c r="E24" s="5" t="s">
        <v>108</v>
      </c>
      <c r="F24" s="11" t="s">
        <v>25</v>
      </c>
      <c r="G24" s="7" t="s">
        <v>114</v>
      </c>
      <c r="H24" s="7" t="s">
        <v>101</v>
      </c>
      <c r="I24" s="10" t="s">
        <v>109</v>
      </c>
      <c r="J24" s="11"/>
      <c r="K24" s="11"/>
      <c r="L24" s="12">
        <v>3500</v>
      </c>
    </row>
    <row r="25" spans="1:12" s="9" customFormat="1" ht="12" customHeight="1" x14ac:dyDescent="0.25">
      <c r="A25" s="79" t="s">
        <v>106</v>
      </c>
      <c r="B25" s="79" t="s">
        <v>20</v>
      </c>
      <c r="C25" s="79" t="s">
        <v>128</v>
      </c>
      <c r="D25" s="60" t="s">
        <v>129</v>
      </c>
      <c r="E25" s="61"/>
      <c r="F25" s="77" t="s">
        <v>115</v>
      </c>
      <c r="G25" s="77" t="s">
        <v>116</v>
      </c>
      <c r="H25" s="68"/>
      <c r="I25" s="69"/>
      <c r="J25" s="69"/>
      <c r="K25" s="70"/>
      <c r="L25" s="57">
        <v>448650</v>
      </c>
    </row>
    <row r="26" spans="1:12" ht="12" customHeight="1" x14ac:dyDescent="0.2">
      <c r="A26" s="79"/>
      <c r="B26" s="79"/>
      <c r="C26" s="79"/>
      <c r="D26" s="62"/>
      <c r="E26" s="63"/>
      <c r="F26" s="78"/>
      <c r="G26" s="78"/>
      <c r="H26" s="71"/>
      <c r="I26" s="72"/>
      <c r="J26" s="72"/>
      <c r="K26" s="73"/>
      <c r="L26" s="58"/>
    </row>
    <row r="27" spans="1:12" ht="12" x14ac:dyDescent="0.2">
      <c r="A27" s="79"/>
      <c r="B27" s="79"/>
      <c r="C27" s="79"/>
      <c r="D27" s="64" t="s">
        <v>117</v>
      </c>
      <c r="E27" s="65"/>
      <c r="F27" s="19">
        <f>(3732.9*1.03)*2</f>
        <v>7689.7740000000003</v>
      </c>
      <c r="G27" s="19">
        <f>+F27*12</f>
        <v>92277.288</v>
      </c>
      <c r="H27" s="71"/>
      <c r="I27" s="72"/>
      <c r="J27" s="72"/>
      <c r="K27" s="73"/>
      <c r="L27" s="58"/>
    </row>
    <row r="28" spans="1:12" ht="12" x14ac:dyDescent="0.2">
      <c r="A28" s="79"/>
      <c r="B28" s="79"/>
      <c r="C28" s="79"/>
      <c r="D28" s="64" t="s">
        <v>118</v>
      </c>
      <c r="E28" s="65"/>
      <c r="F28" s="19">
        <f>(3079.64*1.03)*2</f>
        <v>6344.0583999999999</v>
      </c>
      <c r="G28" s="19">
        <f>+F28*12</f>
        <v>76128.700799999991</v>
      </c>
      <c r="H28" s="71"/>
      <c r="I28" s="72"/>
      <c r="J28" s="72"/>
      <c r="K28" s="73"/>
      <c r="L28" s="58"/>
    </row>
    <row r="29" spans="1:12" ht="12" x14ac:dyDescent="0.2">
      <c r="A29" s="79"/>
      <c r="B29" s="79"/>
      <c r="C29" s="79"/>
      <c r="D29" s="64" t="s">
        <v>119</v>
      </c>
      <c r="E29" s="65"/>
      <c r="F29" s="19">
        <f>(7200*1.03)*2</f>
        <v>14832</v>
      </c>
      <c r="G29" s="19">
        <f>+F29*12</f>
        <v>177984</v>
      </c>
      <c r="H29" s="71"/>
      <c r="I29" s="72"/>
      <c r="J29" s="72"/>
      <c r="K29" s="73"/>
      <c r="L29" s="58"/>
    </row>
    <row r="30" spans="1:12" ht="12" x14ac:dyDescent="0.2">
      <c r="A30" s="79"/>
      <c r="B30" s="79"/>
      <c r="C30" s="79"/>
      <c r="D30" s="64" t="s">
        <v>120</v>
      </c>
      <c r="E30" s="65"/>
      <c r="F30" s="82"/>
      <c r="G30" s="19">
        <f>(F27/30)*45</f>
        <v>11534.661</v>
      </c>
      <c r="H30" s="71"/>
      <c r="I30" s="72"/>
      <c r="J30" s="72"/>
      <c r="K30" s="73"/>
      <c r="L30" s="58"/>
    </row>
    <row r="31" spans="1:12" ht="12" x14ac:dyDescent="0.2">
      <c r="A31" s="79"/>
      <c r="B31" s="79"/>
      <c r="C31" s="79"/>
      <c r="D31" s="64" t="s">
        <v>121</v>
      </c>
      <c r="E31" s="65"/>
      <c r="F31" s="83"/>
      <c r="G31" s="19">
        <f>(F27/30*15)+(F28/30*60)+(F29/30*60)</f>
        <v>46197.003799999999</v>
      </c>
      <c r="H31" s="71"/>
      <c r="I31" s="72"/>
      <c r="J31" s="72"/>
      <c r="K31" s="73"/>
      <c r="L31" s="58"/>
    </row>
    <row r="32" spans="1:12" ht="12" x14ac:dyDescent="0.2">
      <c r="A32" s="79"/>
      <c r="B32" s="79"/>
      <c r="C32" s="79"/>
      <c r="D32" s="64" t="s">
        <v>122</v>
      </c>
      <c r="E32" s="65"/>
      <c r="F32" s="83"/>
      <c r="G32" s="19">
        <f>(F27/30*30)+(F28/30*30)+(F29/30*30)</f>
        <v>28865.832399999999</v>
      </c>
      <c r="H32" s="71"/>
      <c r="I32" s="72"/>
      <c r="J32" s="72"/>
      <c r="K32" s="73"/>
      <c r="L32" s="58"/>
    </row>
    <row r="33" spans="1:12" ht="12" x14ac:dyDescent="0.2">
      <c r="A33" s="79"/>
      <c r="B33" s="79"/>
      <c r="C33" s="79"/>
      <c r="D33" s="64" t="s">
        <v>123</v>
      </c>
      <c r="E33" s="65"/>
      <c r="F33" s="83"/>
      <c r="G33" s="19">
        <v>9355.89</v>
      </c>
      <c r="H33" s="71"/>
      <c r="I33" s="72"/>
      <c r="J33" s="72"/>
      <c r="K33" s="73"/>
      <c r="L33" s="58"/>
    </row>
    <row r="34" spans="1:12" ht="12" x14ac:dyDescent="0.2">
      <c r="A34" s="79"/>
      <c r="B34" s="79"/>
      <c r="C34" s="79"/>
      <c r="D34" s="64" t="s">
        <v>124</v>
      </c>
      <c r="E34" s="65"/>
      <c r="F34" s="83"/>
      <c r="G34" s="19">
        <v>2806.77</v>
      </c>
      <c r="H34" s="71"/>
      <c r="I34" s="72"/>
      <c r="J34" s="72"/>
      <c r="K34" s="73"/>
      <c r="L34" s="58"/>
    </row>
    <row r="35" spans="1:12" ht="12" x14ac:dyDescent="0.2">
      <c r="A35" s="79"/>
      <c r="B35" s="79"/>
      <c r="C35" s="79"/>
      <c r="D35" s="64" t="s">
        <v>125</v>
      </c>
      <c r="E35" s="65"/>
      <c r="F35" s="83"/>
      <c r="G35" s="19">
        <v>1500</v>
      </c>
      <c r="H35" s="71"/>
      <c r="I35" s="72"/>
      <c r="J35" s="72"/>
      <c r="K35" s="73"/>
      <c r="L35" s="58"/>
    </row>
    <row r="36" spans="1:12" ht="12" x14ac:dyDescent="0.2">
      <c r="A36" s="79"/>
      <c r="B36" s="79"/>
      <c r="C36" s="79"/>
      <c r="D36" s="64" t="s">
        <v>126</v>
      </c>
      <c r="E36" s="65"/>
      <c r="F36" s="83"/>
      <c r="G36" s="19">
        <v>1000</v>
      </c>
      <c r="H36" s="71"/>
      <c r="I36" s="72"/>
      <c r="J36" s="72"/>
      <c r="K36" s="73"/>
      <c r="L36" s="58"/>
    </row>
    <row r="37" spans="1:12" ht="12" x14ac:dyDescent="0.2">
      <c r="A37" s="79"/>
      <c r="B37" s="79"/>
      <c r="C37" s="79"/>
      <c r="D37" s="66" t="s">
        <v>127</v>
      </c>
      <c r="E37" s="67"/>
      <c r="F37" s="84"/>
      <c r="G37" s="19">
        <v>1000</v>
      </c>
      <c r="H37" s="74"/>
      <c r="I37" s="75"/>
      <c r="J37" s="75"/>
      <c r="K37" s="76"/>
      <c r="L37" s="59"/>
    </row>
    <row r="38" spans="1:12" ht="12" x14ac:dyDescent="0.2">
      <c r="D38" s="18"/>
      <c r="E38" s="17"/>
      <c r="F38" s="20"/>
    </row>
    <row r="39" spans="1:12" ht="12" x14ac:dyDescent="0.2">
      <c r="D39" s="18"/>
      <c r="E39" s="17"/>
      <c r="F39" s="20"/>
    </row>
    <row r="40" spans="1:12" ht="12" x14ac:dyDescent="0.2">
      <c r="D40" s="18"/>
      <c r="E40" s="17"/>
      <c r="F40" s="17"/>
    </row>
    <row r="41" spans="1:12" ht="12" x14ac:dyDescent="0.2">
      <c r="D41" s="18"/>
      <c r="E41" s="22" t="s">
        <v>130</v>
      </c>
      <c r="F41" s="17"/>
    </row>
    <row r="42" spans="1:12" ht="12" x14ac:dyDescent="0.2">
      <c r="D42" s="18"/>
      <c r="E42" s="17" t="s">
        <v>131</v>
      </c>
      <c r="F42" s="17"/>
    </row>
    <row r="43" spans="1:12" ht="12" x14ac:dyDescent="0.2">
      <c r="D43" s="18"/>
      <c r="E43" s="17" t="s">
        <v>132</v>
      </c>
      <c r="F43" s="17"/>
      <c r="H43" s="21"/>
    </row>
    <row r="44" spans="1:12" ht="12" x14ac:dyDescent="0.2">
      <c r="D44" s="18"/>
      <c r="E44" s="17"/>
      <c r="F44" s="17"/>
    </row>
    <row r="45" spans="1:12" ht="12" x14ac:dyDescent="0.2">
      <c r="D45" s="18"/>
      <c r="E45" s="17"/>
      <c r="F45" s="17"/>
    </row>
    <row r="46" spans="1:12" ht="12" x14ac:dyDescent="0.2">
      <c r="D46" s="18"/>
      <c r="E46" s="17"/>
      <c r="F46" s="17"/>
    </row>
    <row r="47" spans="1:12" ht="12" x14ac:dyDescent="0.2">
      <c r="D47" s="18"/>
      <c r="E47" s="17"/>
      <c r="F47" s="17"/>
    </row>
    <row r="48" spans="1:12" ht="12" x14ac:dyDescent="0.2">
      <c r="D48" s="18"/>
      <c r="E48" s="17"/>
      <c r="F48" s="17"/>
    </row>
    <row r="49" spans="4:6" ht="12" x14ac:dyDescent="0.2">
      <c r="D49" s="18"/>
      <c r="E49" s="17"/>
      <c r="F49" s="17"/>
    </row>
    <row r="50" spans="4:6" ht="12" x14ac:dyDescent="0.2">
      <c r="D50" s="18"/>
      <c r="E50" s="17"/>
      <c r="F50" s="17"/>
    </row>
  </sheetData>
  <mergeCells count="29">
    <mergeCell ref="J1:K1"/>
    <mergeCell ref="G2:G3"/>
    <mergeCell ref="I2:I3"/>
    <mergeCell ref="J2:J3"/>
    <mergeCell ref="K2:K3"/>
    <mergeCell ref="H1:I1"/>
    <mergeCell ref="C25:C37"/>
    <mergeCell ref="B25:B37"/>
    <mergeCell ref="A25:A37"/>
    <mergeCell ref="G25:G26"/>
    <mergeCell ref="A1:A3"/>
    <mergeCell ref="B1:B3"/>
    <mergeCell ref="F1:F3"/>
    <mergeCell ref="F30:F37"/>
    <mergeCell ref="L25:L37"/>
    <mergeCell ref="D25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H25:K37"/>
    <mergeCell ref="F25:F26"/>
  </mergeCells>
  <pageMargins left="0.78740157480314965" right="0.19685039370078741" top="0.39370078740157483" bottom="0.3937007874015748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opLeftCell="A13" workbookViewId="0">
      <selection activeCell="K6" sqref="K6"/>
    </sheetView>
  </sheetViews>
  <sheetFormatPr baseColWidth="10" defaultRowHeight="15" x14ac:dyDescent="0.25"/>
  <cols>
    <col min="3" max="3" width="9.42578125" customWidth="1"/>
    <col min="4" max="4" width="11.42578125" customWidth="1"/>
    <col min="5" max="5" width="12.7109375" customWidth="1"/>
    <col min="6" max="6" width="10.7109375" customWidth="1"/>
    <col min="7" max="7" width="29.85546875" customWidth="1"/>
    <col min="8" max="8" width="9.85546875" customWidth="1"/>
    <col min="9" max="9" width="23" customWidth="1"/>
  </cols>
  <sheetData>
    <row r="1" spans="1:15" ht="33.75" customHeight="1" x14ac:dyDescent="0.25">
      <c r="A1" s="88" t="s">
        <v>6</v>
      </c>
      <c r="B1" s="88" t="s">
        <v>7</v>
      </c>
      <c r="C1" s="30"/>
      <c r="D1" s="30"/>
      <c r="E1" s="30"/>
      <c r="F1" s="89" t="s">
        <v>0</v>
      </c>
      <c r="G1" s="30" t="s">
        <v>1</v>
      </c>
      <c r="H1" s="88" t="s">
        <v>17</v>
      </c>
      <c r="I1" s="88"/>
    </row>
    <row r="2" spans="1:15" x14ac:dyDescent="0.25">
      <c r="A2" s="88"/>
      <c r="B2" s="88"/>
      <c r="C2" s="30" t="s">
        <v>13</v>
      </c>
      <c r="D2" s="30" t="s">
        <v>135</v>
      </c>
      <c r="E2" s="30" t="s">
        <v>138</v>
      </c>
      <c r="F2" s="89"/>
      <c r="G2" s="88" t="s">
        <v>137</v>
      </c>
      <c r="H2" s="30" t="s">
        <v>2</v>
      </c>
      <c r="I2" s="88" t="s">
        <v>176</v>
      </c>
    </row>
    <row r="3" spans="1:15" x14ac:dyDescent="0.25">
      <c r="A3" s="88"/>
      <c r="B3" s="88"/>
      <c r="C3" s="30"/>
      <c r="D3" s="30"/>
      <c r="E3" s="30"/>
      <c r="F3" s="89"/>
      <c r="G3" s="88"/>
      <c r="H3" s="30" t="s">
        <v>3</v>
      </c>
      <c r="I3" s="88"/>
    </row>
    <row r="4" spans="1:15" ht="105" customHeight="1" x14ac:dyDescent="0.25">
      <c r="A4" s="5" t="s">
        <v>151</v>
      </c>
      <c r="B4" s="5" t="s">
        <v>133</v>
      </c>
      <c r="C4" s="5" t="s">
        <v>134</v>
      </c>
      <c r="D4" s="5" t="s">
        <v>136</v>
      </c>
      <c r="E4" s="5" t="s">
        <v>139</v>
      </c>
      <c r="F4" s="23" t="s">
        <v>25</v>
      </c>
      <c r="G4" s="7" t="s">
        <v>140</v>
      </c>
      <c r="H4" s="7" t="s">
        <v>158</v>
      </c>
      <c r="I4" s="10" t="s">
        <v>157</v>
      </c>
    </row>
    <row r="5" spans="1:15" ht="81" customHeight="1" x14ac:dyDescent="0.25">
      <c r="A5" s="5" t="s">
        <v>151</v>
      </c>
      <c r="B5" s="5" t="s">
        <v>133</v>
      </c>
      <c r="C5" s="5" t="s">
        <v>134</v>
      </c>
      <c r="D5" s="5" t="s">
        <v>136</v>
      </c>
      <c r="E5" s="5" t="s">
        <v>139</v>
      </c>
      <c r="F5" s="24" t="s">
        <v>11</v>
      </c>
      <c r="G5" s="25" t="s">
        <v>183</v>
      </c>
      <c r="H5" s="7" t="s">
        <v>99</v>
      </c>
      <c r="I5" s="7" t="s">
        <v>177</v>
      </c>
      <c r="K5" s="28"/>
      <c r="L5" s="85" t="s">
        <v>179</v>
      </c>
      <c r="M5" s="86"/>
      <c r="N5" s="86"/>
      <c r="O5" s="87"/>
    </row>
    <row r="6" spans="1:15" ht="114.75" customHeight="1" x14ac:dyDescent="0.25">
      <c r="A6" s="5" t="s">
        <v>151</v>
      </c>
      <c r="B6" s="5" t="s">
        <v>133</v>
      </c>
      <c r="C6" s="5" t="s">
        <v>134</v>
      </c>
      <c r="D6" s="5" t="s">
        <v>136</v>
      </c>
      <c r="E6" s="5" t="s">
        <v>139</v>
      </c>
      <c r="F6" s="11" t="s">
        <v>25</v>
      </c>
      <c r="G6" s="25" t="s">
        <v>156</v>
      </c>
      <c r="H6" s="7" t="s">
        <v>46</v>
      </c>
      <c r="I6" s="10" t="s">
        <v>160</v>
      </c>
      <c r="K6" s="29"/>
      <c r="L6" s="32" t="s">
        <v>180</v>
      </c>
      <c r="M6" s="33"/>
      <c r="N6" s="33"/>
      <c r="O6" s="34"/>
    </row>
    <row r="7" spans="1:15" ht="71.25" customHeight="1" x14ac:dyDescent="0.25">
      <c r="A7" s="5" t="s">
        <v>151</v>
      </c>
      <c r="B7" s="5" t="s">
        <v>133</v>
      </c>
      <c r="C7" s="5" t="s">
        <v>134</v>
      </c>
      <c r="D7" s="5" t="s">
        <v>136</v>
      </c>
      <c r="E7" s="5" t="s">
        <v>139</v>
      </c>
      <c r="F7" s="11" t="s">
        <v>25</v>
      </c>
      <c r="G7" s="31" t="s">
        <v>161</v>
      </c>
      <c r="H7" s="14" t="s">
        <v>149</v>
      </c>
      <c r="I7" s="14" t="s">
        <v>162</v>
      </c>
      <c r="K7" s="32" t="s">
        <v>181</v>
      </c>
      <c r="L7" s="33"/>
      <c r="M7" s="33"/>
      <c r="N7" s="33"/>
      <c r="O7" s="34"/>
    </row>
    <row r="8" spans="1:15" ht="73.5" customHeight="1" x14ac:dyDescent="0.25">
      <c r="A8" s="5" t="s">
        <v>151</v>
      </c>
      <c r="B8" s="5" t="s">
        <v>133</v>
      </c>
      <c r="C8" s="5" t="s">
        <v>134</v>
      </c>
      <c r="D8" s="5" t="s">
        <v>136</v>
      </c>
      <c r="E8" s="5" t="s">
        <v>139</v>
      </c>
      <c r="F8" s="11" t="s">
        <v>25</v>
      </c>
      <c r="G8" s="14" t="s">
        <v>142</v>
      </c>
      <c r="H8" s="14" t="s">
        <v>148</v>
      </c>
      <c r="I8" s="14" t="s">
        <v>163</v>
      </c>
    </row>
    <row r="9" spans="1:15" ht="87.75" customHeight="1" x14ac:dyDescent="0.25">
      <c r="A9" s="5" t="s">
        <v>151</v>
      </c>
      <c r="B9" s="5" t="s">
        <v>133</v>
      </c>
      <c r="C9" s="5" t="s">
        <v>134</v>
      </c>
      <c r="D9" s="5" t="s">
        <v>136</v>
      </c>
      <c r="E9" s="5" t="s">
        <v>139</v>
      </c>
      <c r="F9" s="11" t="s">
        <v>25</v>
      </c>
      <c r="G9" s="25" t="s">
        <v>184</v>
      </c>
      <c r="H9" s="7" t="s">
        <v>46</v>
      </c>
      <c r="I9" s="10" t="s">
        <v>164</v>
      </c>
    </row>
    <row r="10" spans="1:15" ht="84" customHeight="1" x14ac:dyDescent="0.25">
      <c r="A10" s="5" t="s">
        <v>151</v>
      </c>
      <c r="B10" s="5" t="s">
        <v>133</v>
      </c>
      <c r="C10" s="5" t="s">
        <v>134</v>
      </c>
      <c r="D10" s="5" t="s">
        <v>136</v>
      </c>
      <c r="E10" s="5" t="s">
        <v>139</v>
      </c>
      <c r="F10" s="24" t="s">
        <v>11</v>
      </c>
      <c r="G10" s="25" t="s">
        <v>143</v>
      </c>
      <c r="H10" s="7" t="s">
        <v>43</v>
      </c>
      <c r="I10" s="7" t="s">
        <v>159</v>
      </c>
    </row>
    <row r="11" spans="1:15" ht="71.25" customHeight="1" x14ac:dyDescent="0.25">
      <c r="A11" s="5" t="s">
        <v>151</v>
      </c>
      <c r="B11" s="5" t="s">
        <v>133</v>
      </c>
      <c r="C11" s="5" t="s">
        <v>134</v>
      </c>
      <c r="D11" s="5" t="s">
        <v>136</v>
      </c>
      <c r="E11" s="5" t="s">
        <v>139</v>
      </c>
      <c r="F11" s="11" t="s">
        <v>25</v>
      </c>
      <c r="G11" s="10" t="s">
        <v>150</v>
      </c>
      <c r="H11" s="7" t="s">
        <v>97</v>
      </c>
      <c r="I11" s="10" t="s">
        <v>166</v>
      </c>
    </row>
    <row r="12" spans="1:15" ht="51.75" customHeight="1" x14ac:dyDescent="0.25">
      <c r="A12" s="5" t="s">
        <v>151</v>
      </c>
      <c r="B12" s="5" t="s">
        <v>133</v>
      </c>
      <c r="C12" s="5" t="s">
        <v>134</v>
      </c>
      <c r="D12" s="5" t="s">
        <v>136</v>
      </c>
      <c r="E12" s="5" t="s">
        <v>139</v>
      </c>
      <c r="F12" s="11" t="s">
        <v>25</v>
      </c>
      <c r="G12" s="7" t="s">
        <v>86</v>
      </c>
      <c r="H12" s="7" t="s">
        <v>99</v>
      </c>
      <c r="I12" s="10" t="s">
        <v>173</v>
      </c>
    </row>
    <row r="13" spans="1:15" ht="72" customHeight="1" x14ac:dyDescent="0.25">
      <c r="A13" s="5" t="s">
        <v>151</v>
      </c>
      <c r="B13" s="5" t="s">
        <v>133</v>
      </c>
      <c r="C13" s="5" t="s">
        <v>134</v>
      </c>
      <c r="D13" s="5" t="s">
        <v>136</v>
      </c>
      <c r="E13" s="5" t="s">
        <v>139</v>
      </c>
      <c r="F13" s="11" t="s">
        <v>25</v>
      </c>
      <c r="G13" s="7" t="s">
        <v>89</v>
      </c>
      <c r="H13" s="7" t="s">
        <v>99</v>
      </c>
      <c r="I13" s="10" t="s">
        <v>172</v>
      </c>
    </row>
    <row r="14" spans="1:15" ht="57" customHeight="1" x14ac:dyDescent="0.25">
      <c r="A14" s="5" t="s">
        <v>151</v>
      </c>
      <c r="B14" s="5" t="s">
        <v>133</v>
      </c>
      <c r="C14" s="5" t="s">
        <v>134</v>
      </c>
      <c r="D14" s="5" t="s">
        <v>136</v>
      </c>
      <c r="E14" s="5" t="s">
        <v>139</v>
      </c>
      <c r="F14" s="11" t="s">
        <v>25</v>
      </c>
      <c r="G14" s="7" t="s">
        <v>171</v>
      </c>
      <c r="H14" s="7" t="s">
        <v>101</v>
      </c>
      <c r="I14" s="10" t="s">
        <v>174</v>
      </c>
    </row>
    <row r="15" spans="1:15" ht="120" customHeight="1" x14ac:dyDescent="0.25">
      <c r="A15" s="5" t="s">
        <v>169</v>
      </c>
      <c r="B15" s="26" t="s">
        <v>154</v>
      </c>
      <c r="C15" s="5" t="s">
        <v>134</v>
      </c>
      <c r="D15" s="5" t="s">
        <v>136</v>
      </c>
      <c r="E15" s="5" t="s">
        <v>139</v>
      </c>
      <c r="F15" s="24" t="s">
        <v>16</v>
      </c>
      <c r="G15" s="7" t="s">
        <v>141</v>
      </c>
      <c r="H15" s="7" t="s">
        <v>175</v>
      </c>
      <c r="I15" s="10" t="s">
        <v>178</v>
      </c>
    </row>
    <row r="16" spans="1:15" ht="82.5" customHeight="1" x14ac:dyDescent="0.25">
      <c r="A16" s="5" t="s">
        <v>170</v>
      </c>
      <c r="B16" s="26" t="s">
        <v>152</v>
      </c>
      <c r="C16" s="5" t="s">
        <v>134</v>
      </c>
      <c r="D16" s="5" t="s">
        <v>136</v>
      </c>
      <c r="E16" s="5" t="s">
        <v>139</v>
      </c>
      <c r="F16" s="11" t="s">
        <v>16</v>
      </c>
      <c r="G16" s="25" t="s">
        <v>144</v>
      </c>
      <c r="H16" s="7" t="s">
        <v>43</v>
      </c>
      <c r="I16" s="10" t="s">
        <v>165</v>
      </c>
    </row>
    <row r="17" spans="1:9" ht="108" customHeight="1" x14ac:dyDescent="0.25">
      <c r="A17" s="5" t="s">
        <v>170</v>
      </c>
      <c r="B17" s="26" t="s">
        <v>155</v>
      </c>
      <c r="C17" s="5" t="s">
        <v>145</v>
      </c>
      <c r="D17" s="5" t="s">
        <v>146</v>
      </c>
      <c r="E17" s="5" t="s">
        <v>147</v>
      </c>
      <c r="F17" s="24" t="s">
        <v>16</v>
      </c>
      <c r="G17" s="27" t="s">
        <v>153</v>
      </c>
      <c r="H17" s="7" t="s">
        <v>167</v>
      </c>
      <c r="I17" s="10" t="s">
        <v>168</v>
      </c>
    </row>
    <row r="18" spans="1:9" x14ac:dyDescent="0.25">
      <c r="A18" s="3"/>
      <c r="B18" s="3"/>
      <c r="C18" s="3"/>
      <c r="D18" s="18"/>
      <c r="E18" s="17"/>
      <c r="F18" s="20"/>
      <c r="G18" s="3"/>
      <c r="H18" s="3"/>
      <c r="I18" s="3"/>
    </row>
    <row r="19" spans="1:9" x14ac:dyDescent="0.25">
      <c r="A19" s="3"/>
      <c r="B19" s="3"/>
      <c r="C19" s="3"/>
      <c r="D19" s="18"/>
      <c r="E19" s="17"/>
      <c r="F19" s="20"/>
      <c r="G19" s="3"/>
      <c r="H19" s="3"/>
      <c r="I19" s="3"/>
    </row>
    <row r="20" spans="1:9" x14ac:dyDescent="0.25">
      <c r="A20" s="3"/>
      <c r="B20" s="3"/>
      <c r="H20" s="3"/>
      <c r="I20" s="3"/>
    </row>
  </sheetData>
  <mergeCells count="7">
    <mergeCell ref="L5:O5"/>
    <mergeCell ref="A1:A3"/>
    <mergeCell ref="B1:B3"/>
    <mergeCell ref="F1:F3"/>
    <mergeCell ref="H1:I1"/>
    <mergeCell ref="G2:G3"/>
    <mergeCell ref="I2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tabSelected="1" topLeftCell="A8" zoomScaleNormal="100" workbookViewId="0">
      <selection activeCell="G10" sqref="G10"/>
    </sheetView>
  </sheetViews>
  <sheetFormatPr baseColWidth="10" defaultRowHeight="15" x14ac:dyDescent="0.25"/>
  <cols>
    <col min="1" max="2" width="11.42578125" style="3"/>
    <col min="3" max="3" width="9.42578125" style="3" customWidth="1"/>
    <col min="4" max="4" width="11.42578125" style="3" customWidth="1"/>
    <col min="5" max="5" width="13.28515625" style="3" customWidth="1"/>
    <col min="6" max="6" width="10.7109375" style="3" customWidth="1"/>
    <col min="7" max="7" width="20" style="3" customWidth="1"/>
    <col min="8" max="8" width="9.85546875" style="3" customWidth="1"/>
    <col min="9" max="9" width="14" style="3" customWidth="1"/>
    <col min="10" max="10" width="10" style="16" customWidth="1"/>
  </cols>
  <sheetData>
    <row r="2" spans="1:10" x14ac:dyDescent="0.25">
      <c r="A2" s="9"/>
    </row>
    <row r="4" spans="1:10" ht="33.75" customHeight="1" x14ac:dyDescent="0.25">
      <c r="A4" s="88" t="s">
        <v>6</v>
      </c>
      <c r="B4" s="88" t="s">
        <v>7</v>
      </c>
      <c r="C4" s="39"/>
      <c r="D4" s="39"/>
      <c r="E4" s="39"/>
      <c r="F4" s="89" t="s">
        <v>0</v>
      </c>
      <c r="G4" s="39" t="s">
        <v>1</v>
      </c>
      <c r="H4" s="88" t="s">
        <v>17</v>
      </c>
      <c r="I4" s="88"/>
      <c r="J4" s="90" t="s">
        <v>182</v>
      </c>
    </row>
    <row r="5" spans="1:10" x14ac:dyDescent="0.25">
      <c r="A5" s="88"/>
      <c r="B5" s="88"/>
      <c r="C5" s="39" t="s">
        <v>13</v>
      </c>
      <c r="D5" s="39" t="s">
        <v>135</v>
      </c>
      <c r="E5" s="39" t="s">
        <v>138</v>
      </c>
      <c r="F5" s="89"/>
      <c r="G5" s="88" t="s">
        <v>137</v>
      </c>
      <c r="H5" s="39" t="s">
        <v>2</v>
      </c>
      <c r="I5" s="88" t="s">
        <v>176</v>
      </c>
      <c r="J5" s="91"/>
    </row>
    <row r="6" spans="1:10" x14ac:dyDescent="0.25">
      <c r="A6" s="88"/>
      <c r="B6" s="88"/>
      <c r="C6" s="39"/>
      <c r="D6" s="39"/>
      <c r="E6" s="39"/>
      <c r="F6" s="89"/>
      <c r="G6" s="88"/>
      <c r="H6" s="39" t="s">
        <v>3</v>
      </c>
      <c r="I6" s="88"/>
      <c r="J6" s="92"/>
    </row>
    <row r="7" spans="1:10" ht="135" x14ac:dyDescent="0.25">
      <c r="A7" s="5" t="s">
        <v>189</v>
      </c>
      <c r="B7" s="5" t="s">
        <v>133</v>
      </c>
      <c r="C7" s="5" t="s">
        <v>134</v>
      </c>
      <c r="D7" s="5" t="s">
        <v>136</v>
      </c>
      <c r="E7" s="5" t="s">
        <v>139</v>
      </c>
      <c r="F7" s="38" t="s">
        <v>25</v>
      </c>
      <c r="G7" s="52" t="s">
        <v>140</v>
      </c>
      <c r="H7" s="7" t="s">
        <v>158</v>
      </c>
      <c r="I7" s="10" t="s">
        <v>157</v>
      </c>
      <c r="J7" s="8">
        <v>50000</v>
      </c>
    </row>
    <row r="8" spans="1:10" ht="135" x14ac:dyDescent="0.25">
      <c r="A8" s="5" t="s">
        <v>189</v>
      </c>
      <c r="B8" s="5" t="s">
        <v>133</v>
      </c>
      <c r="C8" s="5" t="s">
        <v>134</v>
      </c>
      <c r="D8" s="5" t="s">
        <v>136</v>
      </c>
      <c r="E8" s="5" t="s">
        <v>139</v>
      </c>
      <c r="F8" s="38" t="s">
        <v>11</v>
      </c>
      <c r="G8" s="54" t="s">
        <v>187</v>
      </c>
      <c r="H8" s="7" t="s">
        <v>99</v>
      </c>
      <c r="I8" s="7" t="s">
        <v>177</v>
      </c>
      <c r="J8" s="8">
        <v>60000</v>
      </c>
    </row>
    <row r="9" spans="1:10" ht="146.25" x14ac:dyDescent="0.25">
      <c r="A9" s="5" t="s">
        <v>189</v>
      </c>
      <c r="B9" s="5" t="s">
        <v>133</v>
      </c>
      <c r="C9" s="5" t="s">
        <v>134</v>
      </c>
      <c r="D9" s="5" t="s">
        <v>136</v>
      </c>
      <c r="E9" s="5" t="s">
        <v>139</v>
      </c>
      <c r="F9" s="11" t="s">
        <v>25</v>
      </c>
      <c r="G9" s="52" t="s">
        <v>194</v>
      </c>
      <c r="H9" s="7" t="s">
        <v>46</v>
      </c>
      <c r="I9" s="10" t="s">
        <v>160</v>
      </c>
      <c r="J9" s="8">
        <v>60000</v>
      </c>
    </row>
    <row r="10" spans="1:10" ht="135" x14ac:dyDescent="0.25">
      <c r="A10" s="5" t="s">
        <v>189</v>
      </c>
      <c r="B10" s="5" t="s">
        <v>133</v>
      </c>
      <c r="C10" s="5" t="s">
        <v>134</v>
      </c>
      <c r="D10" s="5" t="s">
        <v>136</v>
      </c>
      <c r="E10" s="5" t="s">
        <v>139</v>
      </c>
      <c r="F10" s="11" t="s">
        <v>25</v>
      </c>
      <c r="G10" s="52" t="s">
        <v>193</v>
      </c>
      <c r="H10" s="7" t="s">
        <v>46</v>
      </c>
      <c r="I10" s="10" t="s">
        <v>164</v>
      </c>
      <c r="J10" s="12">
        <v>50000</v>
      </c>
    </row>
    <row r="11" spans="1:10" ht="135" x14ac:dyDescent="0.25">
      <c r="A11" s="5" t="s">
        <v>189</v>
      </c>
      <c r="B11" s="5" t="s">
        <v>133</v>
      </c>
      <c r="C11" s="5" t="s">
        <v>134</v>
      </c>
      <c r="D11" s="5" t="s">
        <v>136</v>
      </c>
      <c r="E11" s="5" t="s">
        <v>139</v>
      </c>
      <c r="F11" s="38" t="s">
        <v>11</v>
      </c>
      <c r="G11" s="54" t="s">
        <v>190</v>
      </c>
      <c r="H11" s="7" t="s">
        <v>43</v>
      </c>
      <c r="I11" s="7" t="s">
        <v>159</v>
      </c>
      <c r="J11" s="12">
        <v>100000</v>
      </c>
    </row>
    <row r="12" spans="1:10" ht="135" x14ac:dyDescent="0.25">
      <c r="A12" s="5" t="s">
        <v>189</v>
      </c>
      <c r="B12" s="5" t="s">
        <v>133</v>
      </c>
      <c r="C12" s="5" t="s">
        <v>134</v>
      </c>
      <c r="D12" s="5" t="s">
        <v>136</v>
      </c>
      <c r="E12" s="5" t="s">
        <v>139</v>
      </c>
      <c r="F12" s="11" t="s">
        <v>25</v>
      </c>
      <c r="G12" s="53" t="s">
        <v>150</v>
      </c>
      <c r="H12" s="7" t="s">
        <v>97</v>
      </c>
      <c r="I12" s="10" t="s">
        <v>166</v>
      </c>
      <c r="J12" s="12">
        <v>30000</v>
      </c>
    </row>
    <row r="13" spans="1:10" ht="135" x14ac:dyDescent="0.25">
      <c r="A13" s="5" t="s">
        <v>189</v>
      </c>
      <c r="B13" s="5" t="s">
        <v>133</v>
      </c>
      <c r="C13" s="5" t="s">
        <v>134</v>
      </c>
      <c r="D13" s="5" t="s">
        <v>136</v>
      </c>
      <c r="E13" s="5" t="s">
        <v>139</v>
      </c>
      <c r="F13" s="11" t="s">
        <v>25</v>
      </c>
      <c r="G13" s="52" t="s">
        <v>86</v>
      </c>
      <c r="H13" s="7" t="s">
        <v>99</v>
      </c>
      <c r="I13" s="10" t="s">
        <v>173</v>
      </c>
      <c r="J13" s="12">
        <v>40000</v>
      </c>
    </row>
    <row r="14" spans="1:10" ht="135" x14ac:dyDescent="0.25">
      <c r="A14" s="5" t="s">
        <v>189</v>
      </c>
      <c r="B14" s="5" t="s">
        <v>133</v>
      </c>
      <c r="C14" s="5" t="s">
        <v>134</v>
      </c>
      <c r="D14" s="5" t="s">
        <v>136</v>
      </c>
      <c r="E14" s="5" t="s">
        <v>139</v>
      </c>
      <c r="F14" s="11" t="s">
        <v>25</v>
      </c>
      <c r="G14" s="53" t="s">
        <v>89</v>
      </c>
      <c r="H14" s="7" t="s">
        <v>99</v>
      </c>
      <c r="I14" s="10" t="s">
        <v>172</v>
      </c>
      <c r="J14" s="12">
        <v>40000</v>
      </c>
    </row>
    <row r="15" spans="1:10" ht="135" x14ac:dyDescent="0.25">
      <c r="A15" s="5" t="s">
        <v>189</v>
      </c>
      <c r="B15" s="5" t="s">
        <v>133</v>
      </c>
      <c r="C15" s="5" t="s">
        <v>134</v>
      </c>
      <c r="D15" s="5" t="s">
        <v>136</v>
      </c>
      <c r="E15" s="5" t="s">
        <v>139</v>
      </c>
      <c r="F15" s="11" t="s">
        <v>25</v>
      </c>
      <c r="G15" s="40" t="s">
        <v>171</v>
      </c>
      <c r="H15" s="7" t="s">
        <v>101</v>
      </c>
      <c r="I15" s="10" t="s">
        <v>174</v>
      </c>
      <c r="J15" s="12">
        <v>50000</v>
      </c>
    </row>
    <row r="16" spans="1:10" ht="168.75" x14ac:dyDescent="0.25">
      <c r="A16" s="5" t="s">
        <v>169</v>
      </c>
      <c r="B16" s="37" t="s">
        <v>154</v>
      </c>
      <c r="C16" s="5" t="s">
        <v>134</v>
      </c>
      <c r="D16" s="5" t="s">
        <v>136</v>
      </c>
      <c r="E16" s="5" t="s">
        <v>139</v>
      </c>
      <c r="F16" s="38" t="s">
        <v>16</v>
      </c>
      <c r="G16" s="55" t="s">
        <v>141</v>
      </c>
      <c r="H16" s="7" t="s">
        <v>175</v>
      </c>
      <c r="I16" s="10" t="s">
        <v>178</v>
      </c>
      <c r="J16" s="12">
        <v>30000</v>
      </c>
    </row>
    <row r="17" spans="1:10" ht="135" x14ac:dyDescent="0.25">
      <c r="A17" s="5" t="s">
        <v>170</v>
      </c>
      <c r="B17" s="37" t="s">
        <v>152</v>
      </c>
      <c r="C17" s="5" t="s">
        <v>134</v>
      </c>
      <c r="D17" s="5" t="s">
        <v>136</v>
      </c>
      <c r="E17" s="5" t="s">
        <v>139</v>
      </c>
      <c r="F17" s="11" t="s">
        <v>16</v>
      </c>
      <c r="G17" s="55" t="s">
        <v>144</v>
      </c>
      <c r="H17" s="7" t="s">
        <v>43</v>
      </c>
      <c r="I17" s="10" t="s">
        <v>165</v>
      </c>
      <c r="J17" s="12">
        <v>18000</v>
      </c>
    </row>
    <row r="18" spans="1:10" ht="180" x14ac:dyDescent="0.25">
      <c r="A18" s="5" t="s">
        <v>170</v>
      </c>
      <c r="B18" s="37" t="s">
        <v>155</v>
      </c>
      <c r="C18" s="5" t="s">
        <v>145</v>
      </c>
      <c r="D18" s="5" t="s">
        <v>146</v>
      </c>
      <c r="E18" s="5" t="s">
        <v>147</v>
      </c>
      <c r="F18" s="38" t="s">
        <v>16</v>
      </c>
      <c r="G18" s="56" t="s">
        <v>188</v>
      </c>
      <c r="H18" s="7" t="s">
        <v>167</v>
      </c>
      <c r="I18" s="10" t="s">
        <v>168</v>
      </c>
      <c r="J18" s="12">
        <v>30000</v>
      </c>
    </row>
    <row r="19" spans="1:10" x14ac:dyDescent="0.25">
      <c r="D19" s="41"/>
      <c r="E19" s="42"/>
      <c r="F19" s="43"/>
      <c r="I19" s="3" t="s">
        <v>185</v>
      </c>
      <c r="J19" s="21">
        <f>J7+J8+J9+J10+J11+J12+J13+J14+J15+J16+J17+J18</f>
        <v>558000</v>
      </c>
    </row>
    <row r="20" spans="1:10" x14ac:dyDescent="0.25">
      <c r="D20" s="41"/>
      <c r="E20" s="42"/>
      <c r="F20" s="43"/>
    </row>
    <row r="21" spans="1:10" x14ac:dyDescent="0.25">
      <c r="C21" s="44" t="s">
        <v>186</v>
      </c>
      <c r="D21" s="44"/>
      <c r="E21" s="45"/>
      <c r="F21" s="45"/>
      <c r="G21" s="36"/>
      <c r="H21" s="51">
        <v>230377.79</v>
      </c>
      <c r="J21" s="3"/>
    </row>
    <row r="22" spans="1:10" x14ac:dyDescent="0.25">
      <c r="C22" s="46" t="s">
        <v>191</v>
      </c>
      <c r="D22" s="35"/>
      <c r="E22" s="47"/>
      <c r="F22" s="47"/>
      <c r="G22" s="35"/>
      <c r="H22" s="48">
        <v>51675.360000000001</v>
      </c>
      <c r="J22" s="3"/>
    </row>
    <row r="23" spans="1:10" x14ac:dyDescent="0.25">
      <c r="D23" s="41"/>
      <c r="E23" s="42"/>
      <c r="J23" s="3"/>
    </row>
    <row r="24" spans="1:10" x14ac:dyDescent="0.25">
      <c r="C24" s="49"/>
      <c r="D24" s="3" t="s">
        <v>192</v>
      </c>
      <c r="J24" s="3"/>
    </row>
    <row r="25" spans="1:10" x14ac:dyDescent="0.25">
      <c r="J25" s="3"/>
    </row>
    <row r="26" spans="1:10" x14ac:dyDescent="0.25">
      <c r="J26" s="3"/>
    </row>
    <row r="27" spans="1:10" x14ac:dyDescent="0.25">
      <c r="J27" s="3"/>
    </row>
    <row r="28" spans="1:10" x14ac:dyDescent="0.25">
      <c r="J28" s="3"/>
    </row>
    <row r="29" spans="1:10" x14ac:dyDescent="0.25"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7:10" x14ac:dyDescent="0.25">
      <c r="J33" s="3"/>
    </row>
    <row r="34" spans="7:10" x14ac:dyDescent="0.25">
      <c r="J34" s="3"/>
    </row>
    <row r="35" spans="7:10" x14ac:dyDescent="0.25">
      <c r="G35" s="50"/>
      <c r="J35" s="3"/>
    </row>
    <row r="36" spans="7:10" x14ac:dyDescent="0.25">
      <c r="J36" s="3"/>
    </row>
  </sheetData>
  <mergeCells count="7">
    <mergeCell ref="A4:A6"/>
    <mergeCell ref="B4:B6"/>
    <mergeCell ref="F4:F6"/>
    <mergeCell ref="H4:I4"/>
    <mergeCell ref="J4:J6"/>
    <mergeCell ref="G5:G6"/>
    <mergeCell ref="I5:I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IVM</vt:lpstr>
      <vt:lpstr>IMC 21-24</vt:lpstr>
      <vt:lpstr>IMC 23</vt:lpstr>
      <vt:lpstr>'IMC 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ANDRES</dc:creator>
  <cp:lastModifiedBy>usuario</cp:lastModifiedBy>
  <cp:lastPrinted>2023-03-31T17:02:42Z</cp:lastPrinted>
  <dcterms:created xsi:type="dcterms:W3CDTF">2019-10-03T17:47:07Z</dcterms:created>
  <dcterms:modified xsi:type="dcterms:W3CDTF">2023-03-31T17:02:53Z</dcterms:modified>
</cp:coreProperties>
</file>